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9C5323D6-024E-4D51-A0B5-A04A25A587D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alculadora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I11" i="1"/>
  <c r="I10" i="1"/>
  <c r="I9" i="1"/>
  <c r="J9" i="1" s="1"/>
  <c r="I8" i="1"/>
  <c r="J8" i="1" s="1"/>
  <c r="I7" i="1"/>
  <c r="I6" i="1"/>
  <c r="J6" i="1" s="1"/>
  <c r="J7" i="1"/>
  <c r="J10" i="1"/>
  <c r="J11" i="1"/>
  <c r="E18" i="1"/>
  <c r="E14" i="1"/>
  <c r="E16" i="1" s="1"/>
  <c r="L9" i="1" l="1"/>
  <c r="L8" i="1"/>
  <c r="L11" i="1"/>
  <c r="L6" i="1"/>
  <c r="L10" i="1"/>
  <c r="L7" i="1"/>
  <c r="E15" i="1"/>
  <c r="E17" i="1"/>
  <c r="E22" i="1"/>
  <c r="E23" i="1" s="1"/>
  <c r="E19" i="1" l="1"/>
  <c r="E26" i="1"/>
  <c r="E25" i="1"/>
  <c r="E24" i="1"/>
  <c r="E27" i="1" l="1"/>
  <c r="E34" i="1" s="1"/>
  <c r="E28" i="1" l="1"/>
  <c r="E33" i="1"/>
  <c r="E35" i="1"/>
  <c r="E29" i="1"/>
</calcChain>
</file>

<file path=xl/sharedStrings.xml><?xml version="1.0" encoding="utf-8"?>
<sst xmlns="http://schemas.openxmlformats.org/spreadsheetml/2006/main" count="48" uniqueCount="42">
  <si>
    <t>📄 CALCULADORA DE AHORRO EN PAPEL</t>
  </si>
  <si>
    <t xml:space="preserve">  PARÁMETROS DE ENTRADA</t>
  </si>
  <si>
    <t>Número de empleados</t>
  </si>
  <si>
    <t>← Editable</t>
  </si>
  <si>
    <t>Hojas impresas por empleado / año</t>
  </si>
  <si>
    <t>Costo papel (por hoja, USD)</t>
  </si>
  <si>
    <t>Costo tinta/tóner (por hoja, USD)</t>
  </si>
  <si>
    <t>Costo mantenimiento (por hoja, USD)</t>
  </si>
  <si>
    <t>Total hojas impresas / año</t>
  </si>
  <si>
    <t>Costo total de papel / año</t>
  </si>
  <si>
    <t>Costo total tinta/tóner / año</t>
  </si>
  <si>
    <t>Costo total mantenimiento / año</t>
  </si>
  <si>
    <t>Costo total por hoja (todo incluido)</t>
  </si>
  <si>
    <t>COSTO TOTAL ANUAL</t>
  </si>
  <si>
    <t>Hojas reducidas / año</t>
  </si>
  <si>
    <t>Hojas restantes / año</t>
  </si>
  <si>
    <t>Ahorro en papel / año</t>
  </si>
  <si>
    <t>Ahorro en tinta/tóner / año</t>
  </si>
  <si>
    <t>Ahorro en mantenimiento / año</t>
  </si>
  <si>
    <t>AHORRO TOTAL ANUAL</t>
  </si>
  <si>
    <t>% de ahorro sobre costo actual</t>
  </si>
  <si>
    <t xml:space="preserve">  ANÁLISIS DE RETORNO (ROI)</t>
  </si>
  <si>
    <t>Retorno neto anual</t>
  </si>
  <si>
    <t>ROI</t>
  </si>
  <si>
    <t>Payback (meses)</t>
  </si>
  <si>
    <t>⚠  Celdas en amarillo son editables. Las demás se calculan automáticamente con fórmulas.</t>
  </si>
  <si>
    <t>COMPARATIVA DE ESCENARIOS</t>
  </si>
  <si>
    <t>Proyección de ahorro según tamaño de empresa y % de reducción</t>
  </si>
  <si>
    <t>Empleados</t>
  </si>
  <si>
    <t>Hojas/año</t>
  </si>
  <si>
    <t>Costo actual</t>
  </si>
  <si>
    <t>Ahorro (60%)</t>
  </si>
  <si>
    <t>Ahorro (70%)</t>
  </si>
  <si>
    <t>Los costos toman los valores de la hoja Calculadora. Modifica los parámetros allí para actualizar esta tabla.</t>
  </si>
  <si>
    <t>Sistema e-B Gestión Electrónica de Documentos (GED)· Estimación de Costos y Ahorros</t>
  </si>
  <si>
    <t>% Reducción esperada con Sistema GED</t>
  </si>
  <si>
    <t>Nuevo costo anual (con GED)</t>
  </si>
  <si>
    <t xml:space="preserve">  PROYECCIÓN CON SISTEMA GED</t>
  </si>
  <si>
    <t xml:space="preserve">  SITUACIÓN ACTUAL sin GED</t>
  </si>
  <si>
    <t>Inversión estimada en GED (anual)</t>
  </si>
  <si>
    <t>Primer año</t>
  </si>
  <si>
    <r>
      <rPr>
        <sz val="11"/>
        <rFont val="RoBOTO"/>
      </rPr>
      <t>Cotiza con nosotros tu Sistema de Gestión Electrónica de Documentos:</t>
    </r>
    <r>
      <rPr>
        <sz val="11"/>
        <color rgb="FF002060"/>
        <rFont val="RoBOTO"/>
      </rPr>
      <t xml:space="preserve"> </t>
    </r>
    <r>
      <rPr>
        <sz val="11"/>
        <color rgb="FF004FEE"/>
        <rFont val="RoBOTO"/>
      </rPr>
      <t>https://intermix.com.ec/contact/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</si>
</sst>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.000"/>
    <numFmt numFmtId="165" formatCode="\$#,##0.00"/>
    <numFmt numFmtId="166" formatCode="0.0%"/>
    <numFmt numFmtId="167" formatCode="0.0"/>
    <numFmt numFmtId="168" formatCode="\$#,##0"/>
  </numFmts>
  <fonts count="26" x14ac:knownFonts="1">
    <font>
      <sz val="11"/>
      <color theme="1"/>
      <name val="Calibri"/>
      <family val="2"/>
      <charset val="1"/>
    </font>
    <font>
      <sz val="11"/>
      <color rgb="FF000000"/>
      <name val="Arial"/>
      <charset val="1"/>
    </font>
    <font>
      <b/>
      <sz val="11"/>
      <color rgb="FF000000"/>
      <name val="Arial"/>
      <charset val="1"/>
    </font>
    <font>
      <b/>
      <sz val="14"/>
      <color rgb="FFFFFFFF"/>
      <name val="Arial"/>
      <charset val="1"/>
    </font>
    <font>
      <b/>
      <sz val="10"/>
      <color rgb="FFFFFFFF"/>
      <name val="Arial"/>
      <charset val="1"/>
    </font>
    <font>
      <i/>
      <sz val="11"/>
      <color rgb="FF003366"/>
      <name val="Arial"/>
      <family val="2"/>
    </font>
    <font>
      <sz val="11"/>
      <color theme="1"/>
      <name val="RoBOTO"/>
    </font>
    <font>
      <b/>
      <sz val="16"/>
      <color rgb="FFFFFFFF"/>
      <name val="RoBOTO"/>
    </font>
    <font>
      <i/>
      <sz val="11"/>
      <color rgb="FF003366"/>
      <name val="RoBOTO"/>
    </font>
    <font>
      <b/>
      <sz val="11"/>
      <color rgb="FFFFFFFF"/>
      <name val="RoBOTO"/>
    </font>
    <font>
      <sz val="10"/>
      <color rgb="FF000000"/>
      <name val="RoBOTO"/>
    </font>
    <font>
      <b/>
      <sz val="11"/>
      <color rgb="FF0000FF"/>
      <name val="RoBOTO"/>
    </font>
    <font>
      <i/>
      <sz val="9"/>
      <color rgb="FF666666"/>
      <name val="RoBOTO"/>
    </font>
    <font>
      <sz val="11"/>
      <color rgb="FF000000"/>
      <name val="RoBOTO"/>
    </font>
    <font>
      <b/>
      <sz val="10"/>
      <color rgb="FF000000"/>
      <name val="RoBOTO"/>
    </font>
    <font>
      <b/>
      <sz val="11"/>
      <color rgb="FF000000"/>
      <name val="RoBOTO"/>
    </font>
    <font>
      <b/>
      <sz val="10"/>
      <color theme="0"/>
      <name val="RoBOTO"/>
    </font>
    <font>
      <b/>
      <sz val="11"/>
      <color theme="0"/>
      <name val="RoBOTO"/>
    </font>
    <font>
      <sz val="11"/>
      <color theme="0"/>
      <name val="RoBOTO"/>
    </font>
    <font>
      <i/>
      <sz val="11"/>
      <color rgb="FF664400"/>
      <name val="RoBOTO"/>
    </font>
    <font>
      <i/>
      <sz val="10"/>
      <color rgb="FF664400"/>
      <name val="Arial"/>
      <family val="2"/>
    </font>
    <font>
      <sz val="11"/>
      <color rgb="FF002060"/>
      <name val="RoBOTO"/>
    </font>
    <font>
      <b/>
      <sz val="14"/>
      <color rgb="FF000000"/>
      <name val="RoBOTO"/>
    </font>
    <font>
      <u/>
      <sz val="11"/>
      <color theme="10"/>
      <name val="Calibri"/>
      <family val="2"/>
      <charset val="1"/>
    </font>
    <font>
      <sz val="11"/>
      <name val="RoBOTO"/>
    </font>
    <font>
      <sz val="11"/>
      <color rgb="FF004FEE"/>
      <name val="RoBOTO"/>
    </font>
  </fonts>
  <fills count="16">
    <fill>
      <patternFill patternType="none"/>
    </fill>
    <fill>
      <patternFill patternType="gray125"/>
    </fill>
    <fill>
      <patternFill patternType="solid">
        <fgColor rgb="FFDDEEFF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FF3CD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rgb="FF333399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008080"/>
      </patternFill>
    </fill>
    <fill>
      <patternFill patternType="solid">
        <fgColor rgb="FFFF0000"/>
        <bgColor rgb="FFE2EFDA"/>
      </patternFill>
    </fill>
    <fill>
      <patternFill patternType="solid">
        <fgColor rgb="FFFF0000"/>
        <bgColor rgb="FFFF9900"/>
      </patternFill>
    </fill>
    <fill>
      <patternFill patternType="solid">
        <fgColor rgb="FF002060"/>
        <bgColor rgb="FFF2F2F2"/>
      </patternFill>
    </fill>
    <fill>
      <patternFill patternType="solid">
        <fgColor rgb="FFFF0000"/>
        <bgColor rgb="FF333399"/>
      </patternFill>
    </fill>
  </fills>
  <borders count="11">
    <border>
      <left/>
      <right/>
      <top/>
      <bottom/>
      <diagonal/>
    </border>
    <border>
      <left style="medium">
        <color rgb="FF003366"/>
      </left>
      <right style="medium">
        <color rgb="FF003366"/>
      </right>
      <top style="medium">
        <color rgb="FF003366"/>
      </top>
      <bottom style="thin">
        <color rgb="FFBBBBBB"/>
      </bottom>
      <diagonal/>
    </border>
    <border>
      <left style="medium">
        <color rgb="FF003366"/>
      </left>
      <right/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 style="medium">
        <color rgb="FF003366"/>
      </right>
      <top style="thin">
        <color rgb="FFBBBBBB"/>
      </top>
      <bottom style="thin">
        <color rgb="FFBBBBBB"/>
      </bottom>
      <diagonal/>
    </border>
    <border>
      <left style="medium">
        <color rgb="FF003366"/>
      </left>
      <right/>
      <top style="thin">
        <color rgb="FFBBBBBB"/>
      </top>
      <bottom style="medium">
        <color rgb="FF003366"/>
      </bottom>
      <diagonal/>
    </border>
    <border>
      <left/>
      <right/>
      <top style="thin">
        <color rgb="FFBBBBBB"/>
      </top>
      <bottom style="medium">
        <color rgb="FF003366"/>
      </bottom>
      <diagonal/>
    </border>
    <border>
      <left/>
      <right style="medium">
        <color rgb="FF003366"/>
      </right>
      <top style="thin">
        <color rgb="FFBBBBBB"/>
      </top>
      <bottom style="medium">
        <color rgb="FF003366"/>
      </bottom>
      <diagonal/>
    </border>
    <border>
      <left style="medium">
        <color rgb="FF003366"/>
      </left>
      <right/>
      <top style="medium">
        <color rgb="FF003366"/>
      </top>
      <bottom style="thin">
        <color rgb="FFBBBBBB"/>
      </bottom>
      <diagonal/>
    </border>
    <border>
      <left/>
      <right/>
      <top style="medium">
        <color rgb="FF003366"/>
      </top>
      <bottom style="thin">
        <color rgb="FFBBBBBB"/>
      </bottom>
      <diagonal/>
    </border>
    <border>
      <left/>
      <right style="medium">
        <color rgb="FF003366"/>
      </right>
      <top style="medium">
        <color rgb="FF003366"/>
      </top>
      <bottom style="thin">
        <color rgb="FFBBBBBB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61">
    <xf numFmtId="0" fontId="0" fillId="0" borderId="0" xfId="0"/>
    <xf numFmtId="3" fontId="1" fillId="3" borderId="3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168" fontId="1" fillId="3" borderId="3" xfId="0" applyNumberFormat="1" applyFont="1" applyFill="1" applyBorder="1" applyAlignment="1">
      <alignment horizontal="center" vertical="center"/>
    </xf>
    <xf numFmtId="168" fontId="2" fillId="6" borderId="3" xfId="0" applyNumberFormat="1" applyFont="1" applyFill="1" applyBorder="1" applyAlignment="1">
      <alignment horizontal="center" vertical="center"/>
    </xf>
    <xf numFmtId="168" fontId="2" fillId="6" borderId="4" xfId="0" applyNumberFormat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/>
    </xf>
    <xf numFmtId="168" fontId="1" fillId="5" borderId="6" xfId="0" applyNumberFormat="1" applyFont="1" applyFill="1" applyBorder="1" applyAlignment="1">
      <alignment horizontal="center" vertical="center"/>
    </xf>
    <xf numFmtId="168" fontId="2" fillId="6" borderId="6" xfId="0" applyNumberFormat="1" applyFont="1" applyFill="1" applyBorder="1" applyAlignment="1">
      <alignment horizontal="center" vertical="center"/>
    </xf>
    <xf numFmtId="168" fontId="2" fillId="6" borderId="7" xfId="0" applyNumberFormat="1" applyFont="1" applyFill="1" applyBorder="1" applyAlignment="1">
      <alignment horizontal="center" vertical="center"/>
    </xf>
    <xf numFmtId="0" fontId="0" fillId="10" borderId="0" xfId="0" applyFill="1"/>
    <xf numFmtId="0" fontId="5" fillId="2" borderId="0" xfId="0" applyFont="1" applyFill="1" applyAlignment="1">
      <alignment horizontal="center" vertical="center"/>
    </xf>
    <xf numFmtId="0" fontId="6" fillId="10" borderId="0" xfId="0" applyFont="1" applyFill="1" applyBorder="1"/>
    <xf numFmtId="0" fontId="6" fillId="10" borderId="0" xfId="0" applyFont="1" applyFill="1"/>
    <xf numFmtId="0" fontId="6" fillId="0" borderId="0" xfId="0" applyFont="1"/>
    <xf numFmtId="0" fontId="7" fillId="9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164" fontId="11" fillId="4" borderId="3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/>
    </xf>
    <xf numFmtId="9" fontId="11" fillId="4" borderId="6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" fontId="13" fillId="3" borderId="3" xfId="0" applyNumberFormat="1" applyFont="1" applyFill="1" applyBorder="1" applyAlignment="1">
      <alignment horizontal="center" vertical="center"/>
    </xf>
    <xf numFmtId="0" fontId="6" fillId="0" borderId="4" xfId="0" applyFont="1" applyBorder="1"/>
    <xf numFmtId="165" fontId="13" fillId="5" borderId="3" xfId="0" applyNumberFormat="1" applyFont="1" applyFill="1" applyBorder="1" applyAlignment="1">
      <alignment horizontal="center" vertical="center"/>
    </xf>
    <xf numFmtId="165" fontId="13" fillId="3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0" fontId="6" fillId="0" borderId="7" xfId="0" applyFont="1" applyBorder="1"/>
    <xf numFmtId="3" fontId="13" fillId="5" borderId="3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left" vertical="center"/>
    </xf>
    <xf numFmtId="165" fontId="15" fillId="6" borderId="3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/>
    </xf>
    <xf numFmtId="166" fontId="15" fillId="6" borderId="6" xfId="0" applyNumberFormat="1" applyFont="1" applyFill="1" applyBorder="1" applyAlignment="1">
      <alignment horizontal="center" vertical="center"/>
    </xf>
    <xf numFmtId="165" fontId="11" fillId="4" borderId="3" xfId="0" applyNumberFormat="1" applyFont="1" applyFill="1" applyBorder="1" applyAlignment="1">
      <alignment horizontal="center" vertical="center"/>
    </xf>
    <xf numFmtId="0" fontId="18" fillId="10" borderId="0" xfId="0" applyFont="1" applyFill="1"/>
    <xf numFmtId="0" fontId="19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left"/>
    </xf>
    <xf numFmtId="0" fontId="6" fillId="8" borderId="7" xfId="0" applyFont="1" applyFill="1" applyBorder="1"/>
    <xf numFmtId="0" fontId="9" fillId="13" borderId="1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/>
    </xf>
    <xf numFmtId="0" fontId="16" fillId="14" borderId="2" xfId="0" applyFont="1" applyFill="1" applyBorder="1" applyAlignment="1">
      <alignment horizontal="left" vertical="center"/>
    </xf>
    <xf numFmtId="165" fontId="17" fillId="14" borderId="3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/>
    </xf>
    <xf numFmtId="0" fontId="16" fillId="12" borderId="5" xfId="0" applyFont="1" applyFill="1" applyBorder="1" applyAlignment="1">
      <alignment horizontal="left" vertical="center"/>
    </xf>
    <xf numFmtId="165" fontId="17" fillId="12" borderId="6" xfId="0" applyNumberFormat="1" applyFont="1" applyFill="1" applyBorder="1" applyAlignment="1">
      <alignment horizontal="center" vertical="center"/>
    </xf>
    <xf numFmtId="165" fontId="22" fillId="3" borderId="3" xfId="0" applyNumberFormat="1" applyFont="1" applyFill="1" applyBorder="1" applyAlignment="1">
      <alignment horizontal="center" vertical="center"/>
    </xf>
    <xf numFmtId="166" fontId="22" fillId="6" borderId="3" xfId="0" applyNumberFormat="1" applyFont="1" applyFill="1" applyBorder="1" applyAlignment="1">
      <alignment horizontal="center" vertical="center"/>
    </xf>
    <xf numFmtId="167" fontId="22" fillId="6" borderId="6" xfId="0" applyNumberFormat="1" applyFont="1" applyFill="1" applyBorder="1" applyAlignment="1">
      <alignment horizontal="center" vertical="center"/>
    </xf>
    <xf numFmtId="0" fontId="23" fillId="1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23B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3CD"/>
      <rgbColor rgb="FFDDEE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6644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4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</xdr:rowOff>
    </xdr:from>
    <xdr:to>
      <xdr:col>5</xdr:col>
      <xdr:colOff>818029</xdr:colOff>
      <xdr:row>0</xdr:row>
      <xdr:rowOff>905733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E45F2A-77EE-A9F9-0DC6-E3ACA25A0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1"/>
          <a:ext cx="5109882" cy="905732"/>
        </a:xfrm>
        <a:prstGeom prst="rect">
          <a:avLst/>
        </a:prstGeom>
      </xdr:spPr>
    </xdr:pic>
    <xdr:clientData/>
  </xdr:twoCellAnchor>
  <xdr:twoCellAnchor>
    <xdr:from>
      <xdr:col>5</xdr:col>
      <xdr:colOff>694763</xdr:colOff>
      <xdr:row>31</xdr:row>
      <xdr:rowOff>44824</xdr:rowOff>
    </xdr:from>
    <xdr:to>
      <xdr:col>6</xdr:col>
      <xdr:colOff>145676</xdr:colOff>
      <xdr:row>31</xdr:row>
      <xdr:rowOff>235324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B6B82439-2249-3D87-4729-8E8A8B7CCCE3}"/>
            </a:ext>
          </a:extLst>
        </xdr:cNvPr>
        <xdr:cNvSpPr/>
      </xdr:nvSpPr>
      <xdr:spPr>
        <a:xfrm>
          <a:off x="6353734" y="8382000"/>
          <a:ext cx="649942" cy="1905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13"/>
  <sheetViews>
    <sheetView tabSelected="1" zoomScale="85" zoomScaleNormal="85" workbookViewId="0">
      <selection activeCell="H38" sqref="H38"/>
    </sheetView>
  </sheetViews>
  <sheetFormatPr baseColWidth="10" defaultColWidth="8.7109375" defaultRowHeight="15" x14ac:dyDescent="0.25"/>
  <cols>
    <col min="1" max="2" width="8.7109375" style="16"/>
    <col min="3" max="3" width="3" style="16" customWidth="1"/>
    <col min="4" max="4" width="42.42578125" style="18" customWidth="1"/>
    <col min="5" max="5" width="22" style="18" customWidth="1"/>
    <col min="6" max="6" width="18" style="18" customWidth="1"/>
    <col min="7" max="7" width="3" style="18" customWidth="1"/>
    <col min="8" max="8" width="37.42578125" style="17" customWidth="1"/>
    <col min="9" max="9" width="10.42578125" style="17" bestFit="1" customWidth="1"/>
    <col min="10" max="10" width="12.5703125" style="17" bestFit="1" customWidth="1"/>
    <col min="11" max="11" width="13.140625" style="17" bestFit="1" customWidth="1"/>
    <col min="12" max="12" width="17.7109375" style="17" customWidth="1"/>
    <col min="13" max="52" width="8.7109375" style="17"/>
    <col min="53" max="16384" width="8.7109375" style="18"/>
  </cols>
  <sheetData>
    <row r="1" spans="4:12" ht="93" customHeight="1" x14ac:dyDescent="0.25">
      <c r="D1" s="17"/>
      <c r="E1" s="17"/>
      <c r="F1" s="17"/>
      <c r="G1" s="17"/>
    </row>
    <row r="2" spans="4:12" ht="36" customHeight="1" x14ac:dyDescent="0.25">
      <c r="D2" s="19" t="s">
        <v>0</v>
      </c>
      <c r="E2" s="19"/>
      <c r="F2" s="19"/>
      <c r="G2" s="17"/>
      <c r="H2" s="44" t="s">
        <v>26</v>
      </c>
      <c r="I2" s="44"/>
      <c r="J2" s="44"/>
      <c r="K2" s="44"/>
      <c r="L2" s="44"/>
    </row>
    <row r="3" spans="4:12" ht="19.5" customHeight="1" x14ac:dyDescent="0.25">
      <c r="D3" s="20" t="s">
        <v>34</v>
      </c>
      <c r="E3" s="20"/>
      <c r="F3" s="20"/>
      <c r="G3" s="17"/>
      <c r="H3" s="15" t="s">
        <v>27</v>
      </c>
      <c r="I3" s="15"/>
      <c r="J3" s="15"/>
      <c r="K3" s="15"/>
      <c r="L3" s="15"/>
    </row>
    <row r="4" spans="4:12" ht="24" customHeight="1" thickBot="1" x14ac:dyDescent="0.3">
      <c r="D4" s="42" t="s">
        <v>25</v>
      </c>
      <c r="E4" s="42"/>
      <c r="F4" s="42"/>
      <c r="G4" s="17"/>
      <c r="H4" s="14"/>
      <c r="I4" s="14"/>
      <c r="J4" s="14"/>
      <c r="K4" s="14"/>
      <c r="L4" s="14"/>
    </row>
    <row r="5" spans="4:12" ht="21.75" customHeight="1" x14ac:dyDescent="0.25">
      <c r="D5" s="51" t="s">
        <v>1</v>
      </c>
      <c r="E5" s="51"/>
      <c r="F5" s="51"/>
      <c r="G5" s="17"/>
      <c r="H5" s="45" t="s">
        <v>28</v>
      </c>
      <c r="I5" s="46" t="s">
        <v>29</v>
      </c>
      <c r="J5" s="46" t="s">
        <v>30</v>
      </c>
      <c r="K5" s="46" t="s">
        <v>31</v>
      </c>
      <c r="L5" s="47" t="s">
        <v>32</v>
      </c>
    </row>
    <row r="6" spans="4:12" ht="19.5" customHeight="1" x14ac:dyDescent="0.25">
      <c r="D6" s="21" t="s">
        <v>2</v>
      </c>
      <c r="E6" s="22">
        <v>50</v>
      </c>
      <c r="F6" s="23" t="s">
        <v>3</v>
      </c>
      <c r="G6" s="17"/>
      <c r="H6" s="3">
        <v>10</v>
      </c>
      <c r="I6" s="1">
        <f>H6*E7</f>
        <v>80000</v>
      </c>
      <c r="J6" s="4">
        <f>I6*(Calculadora!E8+Calculadora!E9+Calculadora!E10)</f>
        <v>5600.0000000000009</v>
      </c>
      <c r="K6" s="5">
        <f>J6*0.6</f>
        <v>3360.0000000000005</v>
      </c>
      <c r="L6" s="6">
        <f>J6*0.7</f>
        <v>3920.0000000000005</v>
      </c>
    </row>
    <row r="7" spans="4:12" ht="19.5" customHeight="1" x14ac:dyDescent="0.25">
      <c r="D7" s="24" t="s">
        <v>4</v>
      </c>
      <c r="E7" s="22">
        <v>8000</v>
      </c>
      <c r="F7" s="23" t="s">
        <v>3</v>
      </c>
      <c r="G7" s="17"/>
      <c r="H7" s="7">
        <v>25</v>
      </c>
      <c r="I7" s="2">
        <f>H7*E7</f>
        <v>200000</v>
      </c>
      <c r="J7" s="8">
        <f>I7*(Calculadora!E8+Calculadora!E9+Calculadora!E10)</f>
        <v>14000.000000000002</v>
      </c>
      <c r="K7" s="5">
        <f>J7*0.6</f>
        <v>8400</v>
      </c>
      <c r="L7" s="6">
        <f>J7*0.7</f>
        <v>9800</v>
      </c>
    </row>
    <row r="8" spans="4:12" ht="19.5" customHeight="1" x14ac:dyDescent="0.25">
      <c r="D8" s="21" t="s">
        <v>5</v>
      </c>
      <c r="E8" s="25">
        <v>0.01</v>
      </c>
      <c r="F8" s="23" t="s">
        <v>3</v>
      </c>
      <c r="G8" s="17"/>
      <c r="H8" s="3">
        <v>50</v>
      </c>
      <c r="I8" s="1">
        <f>H8*E7</f>
        <v>400000</v>
      </c>
      <c r="J8" s="4">
        <f>I8*(Calculadora!E8+Calculadora!E9+Calculadora!E10)</f>
        <v>28000.000000000004</v>
      </c>
      <c r="K8" s="5">
        <f>J8*0.6</f>
        <v>16800</v>
      </c>
      <c r="L8" s="6">
        <f>J8*0.7</f>
        <v>19600</v>
      </c>
    </row>
    <row r="9" spans="4:12" ht="19.5" customHeight="1" x14ac:dyDescent="0.25">
      <c r="D9" s="24" t="s">
        <v>6</v>
      </c>
      <c r="E9" s="25">
        <v>0.04</v>
      </c>
      <c r="F9" s="23" t="s">
        <v>3</v>
      </c>
      <c r="G9" s="17"/>
      <c r="H9" s="7">
        <v>100</v>
      </c>
      <c r="I9" s="2">
        <f>H9*E7</f>
        <v>800000</v>
      </c>
      <c r="J9" s="8">
        <f>I9*(Calculadora!E8+Calculadora!E9+Calculadora!E10)</f>
        <v>56000.000000000007</v>
      </c>
      <c r="K9" s="5">
        <f>J9*0.6</f>
        <v>33600</v>
      </c>
      <c r="L9" s="6">
        <f>J9*0.7</f>
        <v>39200</v>
      </c>
    </row>
    <row r="10" spans="4:12" ht="19.5" customHeight="1" x14ac:dyDescent="0.25">
      <c r="D10" s="21" t="s">
        <v>7</v>
      </c>
      <c r="E10" s="25">
        <v>0.02</v>
      </c>
      <c r="F10" s="23" t="s">
        <v>3</v>
      </c>
      <c r="G10" s="17"/>
      <c r="H10" s="3">
        <v>250</v>
      </c>
      <c r="I10" s="1">
        <f>H10*E7</f>
        <v>2000000</v>
      </c>
      <c r="J10" s="4">
        <f>I10*(Calculadora!E8+Calculadora!E9+Calculadora!E10)</f>
        <v>140000</v>
      </c>
      <c r="K10" s="5">
        <f>J10*0.6</f>
        <v>84000</v>
      </c>
      <c r="L10" s="6">
        <f>J10*0.7</f>
        <v>98000</v>
      </c>
    </row>
    <row r="11" spans="4:12" ht="19.5" customHeight="1" thickBot="1" x14ac:dyDescent="0.3">
      <c r="D11" s="26" t="s">
        <v>35</v>
      </c>
      <c r="E11" s="27">
        <v>0.6</v>
      </c>
      <c r="F11" s="28" t="s">
        <v>3</v>
      </c>
      <c r="G11" s="17"/>
      <c r="H11" s="9">
        <v>500</v>
      </c>
      <c r="I11" s="10">
        <f>H11*E7</f>
        <v>4000000</v>
      </c>
      <c r="J11" s="11">
        <f>I11*(Calculadora!E8+Calculadora!E9+Calculadora!E10)</f>
        <v>280000</v>
      </c>
      <c r="K11" s="12">
        <f>J11*0.6</f>
        <v>168000</v>
      </c>
      <c r="L11" s="13">
        <f>J11*0.7</f>
        <v>196000</v>
      </c>
    </row>
    <row r="12" spans="4:12" ht="7.5" customHeight="1" thickBot="1" x14ac:dyDescent="0.3">
      <c r="G12" s="17"/>
      <c r="H12" s="14"/>
      <c r="I12" s="14"/>
      <c r="J12" s="14"/>
      <c r="K12" s="14"/>
      <c r="L12" s="14"/>
    </row>
    <row r="13" spans="4:12" ht="21.75" customHeight="1" x14ac:dyDescent="0.25">
      <c r="D13" s="50" t="s">
        <v>38</v>
      </c>
      <c r="E13" s="50"/>
      <c r="F13" s="50"/>
      <c r="G13" s="17"/>
      <c r="H13" s="43" t="s">
        <v>33</v>
      </c>
      <c r="I13" s="43"/>
      <c r="J13" s="43"/>
      <c r="K13" s="43"/>
      <c r="L13" s="43"/>
    </row>
    <row r="14" spans="4:12" ht="19.5" customHeight="1" x14ac:dyDescent="0.25">
      <c r="D14" s="21" t="s">
        <v>8</v>
      </c>
      <c r="E14" s="29">
        <f>E6*E7</f>
        <v>400000</v>
      </c>
      <c r="F14" s="30"/>
      <c r="G14" s="17"/>
    </row>
    <row r="15" spans="4:12" ht="19.5" customHeight="1" x14ac:dyDescent="0.25">
      <c r="D15" s="24" t="s">
        <v>9</v>
      </c>
      <c r="E15" s="31">
        <f>E14*E8</f>
        <v>4000</v>
      </c>
      <c r="F15" s="30"/>
      <c r="G15" s="17"/>
    </row>
    <row r="16" spans="4:12" ht="19.5" customHeight="1" x14ac:dyDescent="0.25">
      <c r="D16" s="21" t="s">
        <v>10</v>
      </c>
      <c r="E16" s="32">
        <f>E14*E9</f>
        <v>16000</v>
      </c>
      <c r="F16" s="30"/>
      <c r="G16" s="17"/>
    </row>
    <row r="17" spans="4:8" ht="19.5" customHeight="1" x14ac:dyDescent="0.25">
      <c r="D17" s="24" t="s">
        <v>11</v>
      </c>
      <c r="E17" s="31">
        <f>E14*E10</f>
        <v>8000</v>
      </c>
      <c r="F17" s="30"/>
      <c r="G17" s="17"/>
    </row>
    <row r="18" spans="4:8" ht="19.5" customHeight="1" x14ac:dyDescent="0.25">
      <c r="D18" s="21" t="s">
        <v>12</v>
      </c>
      <c r="E18" s="33">
        <f>E8+E9+E10</f>
        <v>7.0000000000000007E-2</v>
      </c>
      <c r="F18" s="30"/>
      <c r="G18" s="17"/>
    </row>
    <row r="19" spans="4:8" ht="19.5" customHeight="1" x14ac:dyDescent="0.25">
      <c r="D19" s="55" t="s">
        <v>13</v>
      </c>
      <c r="E19" s="56">
        <f>E15+E16+E17</f>
        <v>28000</v>
      </c>
      <c r="F19" s="49"/>
      <c r="G19" s="17"/>
    </row>
    <row r="20" spans="4:8" ht="7.5" customHeight="1" x14ac:dyDescent="0.25">
      <c r="G20" s="17"/>
    </row>
    <row r="21" spans="4:8" ht="21.75" customHeight="1" x14ac:dyDescent="0.25">
      <c r="D21" s="51" t="s">
        <v>37</v>
      </c>
      <c r="E21" s="51"/>
      <c r="F21" s="51"/>
      <c r="G21" s="17"/>
    </row>
    <row r="22" spans="4:8" ht="19.5" customHeight="1" x14ac:dyDescent="0.25">
      <c r="D22" s="21" t="s">
        <v>14</v>
      </c>
      <c r="E22" s="29">
        <f>E14*E11</f>
        <v>240000</v>
      </c>
      <c r="F22" s="30"/>
      <c r="G22" s="17"/>
    </row>
    <row r="23" spans="4:8" ht="19.5" customHeight="1" x14ac:dyDescent="0.25">
      <c r="D23" s="24" t="s">
        <v>15</v>
      </c>
      <c r="E23" s="35">
        <f>E14-E22</f>
        <v>160000</v>
      </c>
      <c r="F23" s="30"/>
      <c r="G23" s="17"/>
    </row>
    <row r="24" spans="4:8" ht="19.5" customHeight="1" x14ac:dyDescent="0.25">
      <c r="D24" s="21" t="s">
        <v>16</v>
      </c>
      <c r="E24" s="32">
        <f>E22*E8</f>
        <v>2400</v>
      </c>
      <c r="F24" s="30"/>
      <c r="G24" s="17"/>
    </row>
    <row r="25" spans="4:8" ht="19.5" customHeight="1" x14ac:dyDescent="0.25">
      <c r="D25" s="24" t="s">
        <v>17</v>
      </c>
      <c r="E25" s="31">
        <f>E22*E9</f>
        <v>9600</v>
      </c>
      <c r="F25" s="30"/>
      <c r="G25" s="17"/>
    </row>
    <row r="26" spans="4:8" ht="19.5" customHeight="1" x14ac:dyDescent="0.25">
      <c r="D26" s="21" t="s">
        <v>18</v>
      </c>
      <c r="E26" s="32">
        <f>E22*E10</f>
        <v>4800</v>
      </c>
      <c r="F26" s="30"/>
      <c r="G26" s="17"/>
    </row>
    <row r="27" spans="4:8" ht="19.5" customHeight="1" x14ac:dyDescent="0.25">
      <c r="D27" s="52" t="s">
        <v>19</v>
      </c>
      <c r="E27" s="53">
        <f>E24+E25+E26</f>
        <v>16800</v>
      </c>
      <c r="F27" s="30"/>
      <c r="G27" s="17"/>
    </row>
    <row r="28" spans="4:8" ht="19.5" customHeight="1" x14ac:dyDescent="0.25">
      <c r="D28" s="36" t="s">
        <v>36</v>
      </c>
      <c r="E28" s="37">
        <f>E19-E27</f>
        <v>11200</v>
      </c>
      <c r="F28" s="30"/>
      <c r="G28" s="17"/>
    </row>
    <row r="29" spans="4:8" ht="19.5" customHeight="1" x14ac:dyDescent="0.25">
      <c r="D29" s="38" t="s">
        <v>20</v>
      </c>
      <c r="E29" s="39">
        <f>E27/E19</f>
        <v>0.6</v>
      </c>
      <c r="F29" s="34"/>
      <c r="G29" s="17"/>
    </row>
    <row r="30" spans="4:8" ht="7.5" customHeight="1" x14ac:dyDescent="0.25">
      <c r="G30" s="17"/>
    </row>
    <row r="31" spans="4:8" ht="21.75" customHeight="1" x14ac:dyDescent="0.25">
      <c r="D31" s="54" t="s">
        <v>21</v>
      </c>
      <c r="E31" s="54"/>
      <c r="F31" s="54"/>
      <c r="G31" s="17"/>
    </row>
    <row r="32" spans="4:8" ht="19.5" customHeight="1" x14ac:dyDescent="0.25">
      <c r="D32" s="24" t="s">
        <v>39</v>
      </c>
      <c r="E32" s="40">
        <v>0</v>
      </c>
      <c r="F32" s="23" t="s">
        <v>3</v>
      </c>
      <c r="G32" s="17"/>
      <c r="H32" s="48" t="s">
        <v>41</v>
      </c>
    </row>
    <row r="33" spans="1:8" ht="19.5" customHeight="1" x14ac:dyDescent="0.25">
      <c r="D33" s="21" t="s">
        <v>22</v>
      </c>
      <c r="E33" s="57">
        <f>E27-E32</f>
        <v>16800</v>
      </c>
      <c r="F33" s="30" t="s">
        <v>40</v>
      </c>
      <c r="G33" s="17"/>
      <c r="H33" s="60"/>
    </row>
    <row r="34" spans="1:8" ht="19.5" customHeight="1" x14ac:dyDescent="0.25">
      <c r="D34" s="36" t="s">
        <v>23</v>
      </c>
      <c r="E34" s="58" t="str">
        <f>IF(E32&gt;0,(E27-E32)/E32,"N/A")</f>
        <v>N/A</v>
      </c>
      <c r="F34" s="30"/>
      <c r="G34" s="17"/>
    </row>
    <row r="35" spans="1:8" ht="19.5" customHeight="1" x14ac:dyDescent="0.25">
      <c r="D35" s="38" t="s">
        <v>24</v>
      </c>
      <c r="E35" s="59">
        <f>IF(E27&gt;0,E32/E27*12,"N/A")</f>
        <v>0</v>
      </c>
      <c r="F35" s="34"/>
      <c r="G35" s="17"/>
      <c r="H35" s="41"/>
    </row>
    <row r="36" spans="1:8" ht="7.5" customHeight="1" x14ac:dyDescent="0.25">
      <c r="G36" s="17"/>
    </row>
    <row r="37" spans="1:8" ht="18" customHeight="1" x14ac:dyDescent="0.25">
      <c r="G37" s="17"/>
    </row>
    <row r="38" spans="1:8" s="17" customFormat="1" x14ac:dyDescent="0.25">
      <c r="A38" s="16"/>
      <c r="B38" s="16"/>
      <c r="C38" s="16"/>
    </row>
    <row r="39" spans="1:8" s="17" customFormat="1" x14ac:dyDescent="0.25">
      <c r="A39" s="16"/>
      <c r="B39" s="16"/>
      <c r="C39" s="16"/>
    </row>
    <row r="40" spans="1:8" s="17" customFormat="1" x14ac:dyDescent="0.25">
      <c r="A40" s="16"/>
      <c r="B40" s="16"/>
      <c r="C40" s="16"/>
    </row>
    <row r="41" spans="1:8" s="17" customFormat="1" x14ac:dyDescent="0.25">
      <c r="A41" s="16"/>
      <c r="B41" s="16"/>
      <c r="C41" s="16"/>
    </row>
    <row r="42" spans="1:8" s="17" customFormat="1" x14ac:dyDescent="0.25">
      <c r="A42" s="16"/>
      <c r="B42" s="16"/>
      <c r="C42" s="16"/>
    </row>
    <row r="43" spans="1:8" s="17" customFormat="1" x14ac:dyDescent="0.25">
      <c r="A43" s="16"/>
      <c r="B43" s="16"/>
      <c r="C43" s="16"/>
    </row>
    <row r="44" spans="1:8" s="17" customFormat="1" x14ac:dyDescent="0.25">
      <c r="A44" s="16"/>
      <c r="B44" s="16"/>
      <c r="C44" s="16"/>
    </row>
    <row r="45" spans="1:8" s="17" customFormat="1" x14ac:dyDescent="0.25">
      <c r="A45" s="16"/>
      <c r="B45" s="16"/>
      <c r="C45" s="16"/>
    </row>
    <row r="46" spans="1:8" s="17" customFormat="1" x14ac:dyDescent="0.25">
      <c r="A46" s="16"/>
      <c r="B46" s="16"/>
      <c r="C46" s="16"/>
    </row>
    <row r="47" spans="1:8" s="17" customFormat="1" x14ac:dyDescent="0.25">
      <c r="A47" s="16"/>
      <c r="B47" s="16"/>
      <c r="C47" s="16"/>
    </row>
    <row r="48" spans="1:8" s="17" customFormat="1" x14ac:dyDescent="0.25">
      <c r="A48" s="16"/>
      <c r="B48" s="16"/>
      <c r="C48" s="16"/>
    </row>
    <row r="49" spans="1:3" s="17" customFormat="1" x14ac:dyDescent="0.25">
      <c r="A49" s="16"/>
      <c r="B49" s="16"/>
      <c r="C49" s="16"/>
    </row>
    <row r="50" spans="1:3" s="17" customFormat="1" x14ac:dyDescent="0.25">
      <c r="A50" s="16"/>
      <c r="B50" s="16"/>
      <c r="C50" s="16"/>
    </row>
    <row r="51" spans="1:3" s="17" customFormat="1" x14ac:dyDescent="0.25">
      <c r="A51" s="16"/>
      <c r="B51" s="16"/>
      <c r="C51" s="16"/>
    </row>
    <row r="52" spans="1:3" s="17" customFormat="1" x14ac:dyDescent="0.25">
      <c r="A52" s="16"/>
      <c r="B52" s="16"/>
      <c r="C52" s="16"/>
    </row>
    <row r="53" spans="1:3" s="17" customFormat="1" x14ac:dyDescent="0.25">
      <c r="A53" s="16"/>
      <c r="B53" s="16"/>
      <c r="C53" s="16"/>
    </row>
    <row r="54" spans="1:3" s="17" customFormat="1" x14ac:dyDescent="0.25">
      <c r="A54" s="16"/>
      <c r="B54" s="16"/>
      <c r="C54" s="16"/>
    </row>
    <row r="55" spans="1:3" s="17" customFormat="1" x14ac:dyDescent="0.25">
      <c r="A55" s="16"/>
      <c r="B55" s="16"/>
      <c r="C55" s="16"/>
    </row>
    <row r="56" spans="1:3" s="17" customFormat="1" x14ac:dyDescent="0.25">
      <c r="A56" s="16"/>
      <c r="B56" s="16"/>
      <c r="C56" s="16"/>
    </row>
    <row r="57" spans="1:3" s="17" customFormat="1" x14ac:dyDescent="0.25">
      <c r="A57" s="16"/>
      <c r="B57" s="16"/>
      <c r="C57" s="16"/>
    </row>
    <row r="58" spans="1:3" s="17" customFormat="1" x14ac:dyDescent="0.25">
      <c r="A58" s="16"/>
      <c r="B58" s="16"/>
      <c r="C58" s="16"/>
    </row>
    <row r="59" spans="1:3" s="17" customFormat="1" x14ac:dyDescent="0.25">
      <c r="A59" s="16"/>
      <c r="B59" s="16"/>
      <c r="C59" s="16"/>
    </row>
    <row r="60" spans="1:3" s="17" customFormat="1" x14ac:dyDescent="0.25">
      <c r="A60" s="16"/>
      <c r="B60" s="16"/>
      <c r="C60" s="16"/>
    </row>
    <row r="61" spans="1:3" s="17" customFormat="1" x14ac:dyDescent="0.25">
      <c r="A61" s="16"/>
      <c r="B61" s="16"/>
      <c r="C61" s="16"/>
    </row>
    <row r="62" spans="1:3" s="17" customFormat="1" x14ac:dyDescent="0.25">
      <c r="A62" s="16"/>
      <c r="B62" s="16"/>
      <c r="C62" s="16"/>
    </row>
    <row r="63" spans="1:3" s="17" customFormat="1" x14ac:dyDescent="0.25">
      <c r="A63" s="16"/>
      <c r="B63" s="16"/>
      <c r="C63" s="16"/>
    </row>
    <row r="64" spans="1:3" s="17" customFormat="1" x14ac:dyDescent="0.25">
      <c r="A64" s="16"/>
      <c r="B64" s="16"/>
      <c r="C64" s="16"/>
    </row>
    <row r="65" spans="1:3" s="17" customFormat="1" x14ac:dyDescent="0.25">
      <c r="A65" s="16"/>
      <c r="B65" s="16"/>
      <c r="C65" s="16"/>
    </row>
    <row r="66" spans="1:3" s="17" customFormat="1" x14ac:dyDescent="0.25">
      <c r="A66" s="16"/>
      <c r="B66" s="16"/>
      <c r="C66" s="16"/>
    </row>
    <row r="67" spans="1:3" s="17" customFormat="1" x14ac:dyDescent="0.25">
      <c r="A67" s="16"/>
      <c r="B67" s="16"/>
      <c r="C67" s="16"/>
    </row>
    <row r="68" spans="1:3" s="17" customFormat="1" x14ac:dyDescent="0.25">
      <c r="A68" s="16"/>
      <c r="B68" s="16"/>
      <c r="C68" s="16"/>
    </row>
    <row r="69" spans="1:3" s="17" customFormat="1" x14ac:dyDescent="0.25">
      <c r="A69" s="16"/>
      <c r="B69" s="16"/>
      <c r="C69" s="16"/>
    </row>
    <row r="70" spans="1:3" s="17" customFormat="1" x14ac:dyDescent="0.25">
      <c r="A70" s="16"/>
      <c r="B70" s="16"/>
      <c r="C70" s="16"/>
    </row>
    <row r="71" spans="1:3" s="17" customFormat="1" x14ac:dyDescent="0.25">
      <c r="A71" s="16"/>
      <c r="B71" s="16"/>
      <c r="C71" s="16"/>
    </row>
    <row r="72" spans="1:3" s="17" customFormat="1" x14ac:dyDescent="0.25">
      <c r="A72" s="16"/>
      <c r="B72" s="16"/>
      <c r="C72" s="16"/>
    </row>
    <row r="73" spans="1:3" s="17" customFormat="1" x14ac:dyDescent="0.25">
      <c r="A73" s="16"/>
      <c r="B73" s="16"/>
      <c r="C73" s="16"/>
    </row>
    <row r="74" spans="1:3" s="17" customFormat="1" x14ac:dyDescent="0.25">
      <c r="A74" s="16"/>
      <c r="B74" s="16"/>
      <c r="C74" s="16"/>
    </row>
    <row r="75" spans="1:3" s="17" customFormat="1" x14ac:dyDescent="0.25">
      <c r="A75" s="16"/>
      <c r="B75" s="16"/>
      <c r="C75" s="16"/>
    </row>
    <row r="76" spans="1:3" s="17" customFormat="1" x14ac:dyDescent="0.25">
      <c r="A76" s="16"/>
      <c r="B76" s="16"/>
      <c r="C76" s="16"/>
    </row>
    <row r="77" spans="1:3" s="17" customFormat="1" x14ac:dyDescent="0.25">
      <c r="A77" s="16"/>
      <c r="B77" s="16"/>
      <c r="C77" s="16"/>
    </row>
    <row r="78" spans="1:3" s="17" customFormat="1" x14ac:dyDescent="0.25">
      <c r="A78" s="16"/>
      <c r="B78" s="16"/>
      <c r="C78" s="16"/>
    </row>
    <row r="79" spans="1:3" s="17" customFormat="1" x14ac:dyDescent="0.25">
      <c r="A79" s="16"/>
      <c r="B79" s="16"/>
      <c r="C79" s="16"/>
    </row>
    <row r="80" spans="1:3" s="17" customFormat="1" x14ac:dyDescent="0.25">
      <c r="A80" s="16"/>
      <c r="B80" s="16"/>
      <c r="C80" s="16"/>
    </row>
    <row r="81" spans="1:3" s="17" customFormat="1" x14ac:dyDescent="0.25">
      <c r="A81" s="16"/>
      <c r="B81" s="16"/>
      <c r="C81" s="16"/>
    </row>
    <row r="82" spans="1:3" s="17" customFormat="1" x14ac:dyDescent="0.25">
      <c r="A82" s="16"/>
      <c r="B82" s="16"/>
      <c r="C82" s="16"/>
    </row>
    <row r="83" spans="1:3" s="17" customFormat="1" x14ac:dyDescent="0.25">
      <c r="A83" s="16"/>
      <c r="B83" s="16"/>
      <c r="C83" s="16"/>
    </row>
    <row r="84" spans="1:3" s="17" customFormat="1" x14ac:dyDescent="0.25">
      <c r="A84" s="16"/>
      <c r="B84" s="16"/>
      <c r="C84" s="16"/>
    </row>
    <row r="85" spans="1:3" s="17" customFormat="1" x14ac:dyDescent="0.25">
      <c r="A85" s="16"/>
      <c r="B85" s="16"/>
      <c r="C85" s="16"/>
    </row>
    <row r="86" spans="1:3" s="17" customFormat="1" x14ac:dyDescent="0.25">
      <c r="A86" s="16"/>
      <c r="B86" s="16"/>
      <c r="C86" s="16"/>
    </row>
    <row r="87" spans="1:3" s="17" customFormat="1" x14ac:dyDescent="0.25">
      <c r="A87" s="16"/>
      <c r="B87" s="16"/>
      <c r="C87" s="16"/>
    </row>
    <row r="88" spans="1:3" s="17" customFormat="1" x14ac:dyDescent="0.25">
      <c r="A88" s="16"/>
      <c r="B88" s="16"/>
      <c r="C88" s="16"/>
    </row>
    <row r="89" spans="1:3" s="17" customFormat="1" x14ac:dyDescent="0.25">
      <c r="A89" s="16"/>
      <c r="B89" s="16"/>
      <c r="C89" s="16"/>
    </row>
    <row r="90" spans="1:3" s="17" customFormat="1" x14ac:dyDescent="0.25">
      <c r="A90" s="16"/>
      <c r="B90" s="16"/>
      <c r="C90" s="16"/>
    </row>
    <row r="91" spans="1:3" s="17" customFormat="1" x14ac:dyDescent="0.25">
      <c r="A91" s="16"/>
      <c r="B91" s="16"/>
      <c r="C91" s="16"/>
    </row>
    <row r="92" spans="1:3" s="17" customFormat="1" x14ac:dyDescent="0.25">
      <c r="A92" s="16"/>
      <c r="B92" s="16"/>
      <c r="C92" s="16"/>
    </row>
    <row r="93" spans="1:3" s="17" customFormat="1" x14ac:dyDescent="0.25">
      <c r="A93" s="16"/>
      <c r="B93" s="16"/>
      <c r="C93" s="16"/>
    </row>
    <row r="94" spans="1:3" s="17" customFormat="1" x14ac:dyDescent="0.25">
      <c r="A94" s="16"/>
      <c r="B94" s="16"/>
      <c r="C94" s="16"/>
    </row>
    <row r="95" spans="1:3" s="17" customFormat="1" x14ac:dyDescent="0.25">
      <c r="A95" s="16"/>
      <c r="B95" s="16"/>
      <c r="C95" s="16"/>
    </row>
    <row r="96" spans="1:3" s="17" customFormat="1" x14ac:dyDescent="0.25">
      <c r="A96" s="16"/>
      <c r="B96" s="16"/>
      <c r="C96" s="16"/>
    </row>
    <row r="97" spans="1:3" s="17" customFormat="1" x14ac:dyDescent="0.25">
      <c r="A97" s="16"/>
      <c r="B97" s="16"/>
      <c r="C97" s="16"/>
    </row>
    <row r="98" spans="1:3" s="17" customFormat="1" x14ac:dyDescent="0.25">
      <c r="A98" s="16"/>
      <c r="B98" s="16"/>
      <c r="C98" s="16"/>
    </row>
    <row r="99" spans="1:3" s="17" customFormat="1" x14ac:dyDescent="0.25">
      <c r="A99" s="16"/>
      <c r="B99" s="16"/>
      <c r="C99" s="16"/>
    </row>
    <row r="100" spans="1:3" s="17" customFormat="1" x14ac:dyDescent="0.25">
      <c r="A100" s="16"/>
      <c r="B100" s="16"/>
      <c r="C100" s="16"/>
    </row>
    <row r="101" spans="1:3" s="17" customFormat="1" x14ac:dyDescent="0.25">
      <c r="A101" s="16"/>
      <c r="B101" s="16"/>
      <c r="C101" s="16"/>
    </row>
    <row r="102" spans="1:3" s="17" customFormat="1" x14ac:dyDescent="0.25">
      <c r="A102" s="16"/>
      <c r="B102" s="16"/>
      <c r="C102" s="16"/>
    </row>
    <row r="103" spans="1:3" s="17" customFormat="1" x14ac:dyDescent="0.25">
      <c r="A103" s="16"/>
      <c r="B103" s="16"/>
      <c r="C103" s="16"/>
    </row>
    <row r="104" spans="1:3" s="17" customFormat="1" x14ac:dyDescent="0.25">
      <c r="A104" s="16"/>
      <c r="B104" s="16"/>
      <c r="C104" s="16"/>
    </row>
    <row r="105" spans="1:3" s="17" customFormat="1" x14ac:dyDescent="0.25">
      <c r="A105" s="16"/>
      <c r="B105" s="16"/>
      <c r="C105" s="16"/>
    </row>
    <row r="106" spans="1:3" s="17" customFormat="1" x14ac:dyDescent="0.25">
      <c r="A106" s="16"/>
      <c r="B106" s="16"/>
      <c r="C106" s="16"/>
    </row>
    <row r="107" spans="1:3" s="17" customFormat="1" x14ac:dyDescent="0.25">
      <c r="A107" s="16"/>
      <c r="B107" s="16"/>
      <c r="C107" s="16"/>
    </row>
    <row r="108" spans="1:3" s="17" customFormat="1" x14ac:dyDescent="0.25">
      <c r="A108" s="16"/>
      <c r="B108" s="16"/>
      <c r="C108" s="16"/>
    </row>
    <row r="109" spans="1:3" s="17" customFormat="1" x14ac:dyDescent="0.25">
      <c r="A109" s="16"/>
      <c r="B109" s="16"/>
      <c r="C109" s="16"/>
    </row>
    <row r="110" spans="1:3" s="17" customFormat="1" x14ac:dyDescent="0.25">
      <c r="A110" s="16"/>
      <c r="B110" s="16"/>
      <c r="C110" s="16"/>
    </row>
    <row r="111" spans="1:3" s="17" customFormat="1" x14ac:dyDescent="0.25">
      <c r="A111" s="16"/>
      <c r="B111" s="16"/>
      <c r="C111" s="16"/>
    </row>
    <row r="112" spans="1:3" s="17" customFormat="1" x14ac:dyDescent="0.25">
      <c r="A112" s="16"/>
      <c r="B112" s="16"/>
      <c r="C112" s="16"/>
    </row>
    <row r="113" spans="1:3" s="17" customFormat="1" x14ac:dyDescent="0.25">
      <c r="A113" s="16"/>
      <c r="B113" s="16"/>
      <c r="C113" s="16"/>
    </row>
  </sheetData>
  <mergeCells count="10">
    <mergeCell ref="H3:L3"/>
    <mergeCell ref="H13:L13"/>
    <mergeCell ref="H2:L2"/>
    <mergeCell ref="D31:F31"/>
    <mergeCell ref="D4:F4"/>
    <mergeCell ref="D2:F2"/>
    <mergeCell ref="D3:F3"/>
    <mergeCell ref="D5:F5"/>
    <mergeCell ref="D13:F13"/>
    <mergeCell ref="D21:F2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Diego Maldonado Villacís</cp:lastModifiedBy>
  <cp:revision>0</cp:revision>
  <dcterms:created xsi:type="dcterms:W3CDTF">2026-03-12T17:12:16Z</dcterms:created>
  <dcterms:modified xsi:type="dcterms:W3CDTF">2026-03-24T15:26:27Z</dcterms:modified>
  <dc:language>en-US</dc:language>
</cp:coreProperties>
</file>